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ALS\AAC\AIT\GALIZI\RDA PUBBLICHE\Procedure aperte\2026\450607 - Accordo quadro per la fornitura di dispositivi di rete RAD\Gara aperta\Doc gara visibili esternamente\"/>
    </mc:Choice>
  </mc:AlternateContent>
  <xr:revisionPtr revIDLastSave="0" documentId="13_ncr:1_{350EFE3D-2B83-49B9-B930-B3E84C48065C}" xr6:coauthVersionLast="47" xr6:coauthVersionMax="47" xr10:uidLastSave="{00000000-0000-0000-0000-000000000000}"/>
  <bookViews>
    <workbookView xWindow="-108" yWindow="-108" windowWidth="23256" windowHeight="12456" xr2:uid="{8DA1C088-D154-4722-ABB6-1C2CD7D0E5C2}"/>
  </bookViews>
  <sheets>
    <sheet name="RAD LIS" sheetId="3" r:id="rId1"/>
  </sheets>
  <definedNames>
    <definedName name="_xlnm._FilterDatabase" localSheetId="0" hidden="1">'RAD LIS'!$B$6:$B$90</definedName>
    <definedName name="_xlnm.Print_Area" localSheetId="0">'RAD LIS'!$B$1:$I$112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3" l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7" i="3"/>
  <c r="I7" i="3" s="1"/>
  <c r="I104" i="3" l="1"/>
  <c r="I107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7" i="3"/>
  <c r="F104" i="3" l="1"/>
</calcChain>
</file>

<file path=xl/sharedStrings.xml><?xml version="1.0" encoding="utf-8"?>
<sst xmlns="http://schemas.openxmlformats.org/spreadsheetml/2006/main" count="212" uniqueCount="178">
  <si>
    <t>Elemento</t>
  </si>
  <si>
    <t>ASMI-54/4ETH/8W</t>
  </si>
  <si>
    <t xml:space="preserve">ETS-1-100G_ATS/6QP28/24SP/DPS </t>
  </si>
  <si>
    <t>ETS-1-10G_ATS/4SP/4CMB/20U</t>
  </si>
  <si>
    <t>ETS-1-10G_ATS/4SP/4CMB/20S</t>
  </si>
  <si>
    <t>ETS-1-10G_ATS/PS/AC220/160W</t>
  </si>
  <si>
    <t>ETS-1-10G-A_ATS/24SP/DPS</t>
  </si>
  <si>
    <t>PF-2-10G_ATS/DIN/48R/4SFPP/16PH    </t>
  </si>
  <si>
    <t>PF-2_ATS/ETR/48VDC/2SFP/4PU</t>
  </si>
  <si>
    <t>PF-2_ATS/ETR/48VDC/8SFP/8UTP/8PH</t>
  </si>
  <si>
    <t>PF-2_ATS/ETR/48VDC/8SFP/16PH</t>
  </si>
  <si>
    <t>PF-2_ATS/ETR/48VDC/3SFP/8PH</t>
  </si>
  <si>
    <t>PF-2_ATS/ETR/WDC/12SFP/8UTP</t>
  </si>
  <si>
    <t>PF-2_ATS/ETR/WRDC/1UTP/1PU</t>
  </si>
  <si>
    <t>PF-2-10G_ATS/ACR/4SFPP/4SFP/24PH</t>
  </si>
  <si>
    <t>PF-2-10G_ATS/ETR/48R/4SFPP/4SFP/24PH</t>
  </si>
  <si>
    <t>PS_ATS-AC-48VDC-19-CNTL-3600W</t>
  </si>
  <si>
    <t>SF-AC-48VDC-240W</t>
  </si>
  <si>
    <t>SF-AC-48VDC-480W</t>
  </si>
  <si>
    <t>SF-AC-48VDC-120W</t>
  </si>
  <si>
    <t>SF-AC-48VDC-40W</t>
  </si>
  <si>
    <t>SF-AC-12VDC-20W</t>
  </si>
  <si>
    <t>SDR-480-48</t>
  </si>
  <si>
    <t>SF-2/B/AC/2GE16UTP/POE240W</t>
  </si>
  <si>
    <t>SFP-30H</t>
  </si>
  <si>
    <t>SFP-5DH</t>
  </si>
  <si>
    <t>SFP-6DH</t>
  </si>
  <si>
    <t>SFP-8DH</t>
  </si>
  <si>
    <t>SFP-7DH</t>
  </si>
  <si>
    <t>SFP-76DH</t>
  </si>
  <si>
    <t>SFP-P-13</t>
  </si>
  <si>
    <t>SFP-P-4DH</t>
  </si>
  <si>
    <t>SFP-P-1DH</t>
  </si>
  <si>
    <t>SFP-P-3DH</t>
  </si>
  <si>
    <t>SFP-P-2DH</t>
  </si>
  <si>
    <t>QSFP28-2D</t>
  </si>
  <si>
    <t>QSFP28-1D-DML</t>
  </si>
  <si>
    <t>QSFP28-4D</t>
  </si>
  <si>
    <t>QSFP28-5D</t>
  </si>
  <si>
    <t>SFP-28AD</t>
  </si>
  <si>
    <t>SFP-28BD</t>
  </si>
  <si>
    <t>SFP-17AD</t>
  </si>
  <si>
    <t>SFP-17BD</t>
  </si>
  <si>
    <t>SFP-21AED</t>
  </si>
  <si>
    <t>SFP-21BED</t>
  </si>
  <si>
    <t>SFP-23AED</t>
  </si>
  <si>
    <t>SFP-23BED</t>
  </si>
  <si>
    <t>SFP-77ADH</t>
  </si>
  <si>
    <t>SFP-77BDH</t>
  </si>
  <si>
    <t>SFP-P-5ADH</t>
  </si>
  <si>
    <t>SFP-P-5BDH</t>
  </si>
  <si>
    <t>SFP-P-6ADH</t>
  </si>
  <si>
    <t>SFP-P-6BDH</t>
  </si>
  <si>
    <t>SFP-P-12AD</t>
  </si>
  <si>
    <t>SFP-P-12BD</t>
  </si>
  <si>
    <t>MP-4100-2/230R/GBEASFPR</t>
  </si>
  <si>
    <t>MP-4104-2/ACR/DS0R</t>
  </si>
  <si>
    <t>SFP-54DH</t>
  </si>
  <si>
    <t>SFP-80ADH / BDH</t>
  </si>
  <si>
    <t>ETS-1-10G-A_ATS/32SP/DPS</t>
  </si>
  <si>
    <t>PF-2-10G_ATS/48R/4SFPP/4ETH/24SFP</t>
  </si>
  <si>
    <t>PF-2-10G_ATS/ACR/4SFPP/4ETH/24SFP</t>
  </si>
  <si>
    <t>ETS-1-MPLS_ATS/LIC</t>
  </si>
  <si>
    <t>ETS-1-10G/4SP/24P/AC</t>
  </si>
  <si>
    <t>ETS-1-10G/4SP/48P/AC</t>
  </si>
  <si>
    <t>ETS-1-10G/4SP/48P/ACR</t>
  </si>
  <si>
    <t>SF-1P/E1/DC/4U2S/2RS/L1/G/2R</t>
  </si>
  <si>
    <t>SF-1P/E1/DC/4U2S/2RS/L1/G/L1/2R</t>
  </si>
  <si>
    <t>SF-1P/E1/DC/4U2S/2RS/L1/G/LRB/2R</t>
  </si>
  <si>
    <t>SF-1P/E1/DC/4U2S/2RS/L1/G/WF/2R</t>
  </si>
  <si>
    <t>SF-1P/E1/DC/4U2S/2RS/5G/WF/2R</t>
  </si>
  <si>
    <t>SF-1P/E1/ACEX/4U2S/2RS/L1/G/2R</t>
  </si>
  <si>
    <t>SF-1P/E1/DC/4U2S/2RSM/5G/LRB/2R</t>
  </si>
  <si>
    <t>MP-4104-2/ACR/GBEASFPR</t>
  </si>
  <si>
    <t>MP-4100M-CL.2/GBEASFP</t>
  </si>
  <si>
    <t>MP-4100M-PS/230</t>
  </si>
  <si>
    <t>MP-4104M-CL.2/GBEASFP</t>
  </si>
  <si>
    <t>MP-4104M-PS/AC</t>
  </si>
  <si>
    <t>MP-1/PSR/2GES/4FEU/6S/4E&amp;M</t>
  </si>
  <si>
    <t>MP-1/PS/2GES/2FEU/4E&amp;M</t>
  </si>
  <si>
    <t>BIDI-QSFP-ADAPTOR/15</t>
  </si>
  <si>
    <t>BIDI-QSFP-ADAPTOR/13</t>
  </si>
  <si>
    <t>SFP-CA.2</t>
  </si>
  <si>
    <t>CYPHERPLUG/GE/IPSEC</t>
  </si>
  <si>
    <t>MICLK/8S</t>
  </si>
  <si>
    <t>ETX-2I-10G/ACR/12SFP12UTP/PTP</t>
  </si>
  <si>
    <t>ETX-2I-10G/ACR/2SFPP/12CMB/PTP</t>
  </si>
  <si>
    <t>ETX-2I-10G/ACR/4SFPP/12SFP12UTP/PTP</t>
  </si>
  <si>
    <t>ETX-2I-10G/ACR/4SFPP/12CMB/PTP</t>
  </si>
  <si>
    <t>ETX-2I-10G/ACR/4SFPP/24SFP/PTP</t>
  </si>
  <si>
    <t>AIRMUX-POE/AC/2.5/GBE/EU</t>
  </si>
  <si>
    <t>CBL-AIRMUX/25</t>
  </si>
  <si>
    <t>AIRMUX-OUTDOOR-LPU</t>
  </si>
  <si>
    <t>MP-4100M-VS/8E&amp;M/PW/M</t>
  </si>
  <si>
    <t>AIRMUX-400A/ODU/F54W/500M/INT</t>
  </si>
  <si>
    <t>AIRMUX-400A/ODU/F54W/50M/EXT</t>
  </si>
  <si>
    <t>Quantità stimate non garantite</t>
  </si>
  <si>
    <t>Descrizione generica</t>
  </si>
  <si>
    <t>Modem</t>
  </si>
  <si>
    <t>Switch 10G</t>
  </si>
  <si>
    <t>Licenza MPLS</t>
  </si>
  <si>
    <t>Switch Industriale 10G</t>
  </si>
  <si>
    <t>Stazione di energia</t>
  </si>
  <si>
    <t>Switch L3 100G</t>
  </si>
  <si>
    <t>Switch L3 10G</t>
  </si>
  <si>
    <t>PoE injector</t>
  </si>
  <si>
    <t>Switch PoE Industriale 10G</t>
  </si>
  <si>
    <t>Switch PoE Industriale 1G con alimentatore</t>
  </si>
  <si>
    <t>Switch PoE Industriale 10G con doppio ingresso di alimentazione a 48V</t>
  </si>
  <si>
    <t>Switch PoE Industriale 1G</t>
  </si>
  <si>
    <t>Modulo SFP Ottico 1G SM Bifibra 10km</t>
  </si>
  <si>
    <t>Modulo SFP Ottico 1G SM Bifibra 40km</t>
  </si>
  <si>
    <t>Modulo SFP Ottico 1G SM Bifibra 80km</t>
  </si>
  <si>
    <t>Modulo SFP Ottico 1G SM Bifibra 140km</t>
  </si>
  <si>
    <t>Modulo SFP RJ45 1G</t>
  </si>
  <si>
    <t>Modulo SFP RJ45 10G</t>
  </si>
  <si>
    <t>Modulo SFP Ottico 1G MM Bifibra</t>
  </si>
  <si>
    <t>Modulo SFP Ottico 10G MM Bifibra</t>
  </si>
  <si>
    <t>Modulo SFP Ottico 10G SM Bifibra 10km</t>
  </si>
  <si>
    <t>Modulo SFP Ottico 10G SM Bifibra 40km</t>
  </si>
  <si>
    <t>Modulo SFP Ottico 10G SM Bifibra 80km</t>
  </si>
  <si>
    <t>Modulo QSFP28 Ottico 100G SM Bifibra 80km</t>
  </si>
  <si>
    <t>Modulo QSFP28 Ottico 100G MM Bifibra</t>
  </si>
  <si>
    <t>Modulo QSFP28 Ottico 100G SM Bifibra 10km</t>
  </si>
  <si>
    <t>Modulo QSFP28 Ottico 100G SM Bifibra 40km</t>
  </si>
  <si>
    <t>Modulo SFP Ottico Monofibra 1G 10Km Tx – 1310/Rx – 1550</t>
  </si>
  <si>
    <t>Modulo SFP Ottico Monofibra 1G 10Km Tx – 1550/Rx –1310</t>
  </si>
  <si>
    <t>Modulo SFP Ottico Monofibra 1G 10Km Tx –1310/Rx –1490</t>
  </si>
  <si>
    <t>Modulo SFP Ottico Monofibra 1G 10Km Tx –1490/Rx –1310</t>
  </si>
  <si>
    <t>Modulo SFP Ottico Monofibra 1G 40Km Tx –1310/Rx –1490</t>
  </si>
  <si>
    <t>Modulo SFP Ottico Monofibra 1G 40Km Tx –1490/Rx –1310</t>
  </si>
  <si>
    <t>Modulo SFP Ottico Monofibra 1G 40Km Tx –1310/Rx –1550</t>
  </si>
  <si>
    <t>Modulo SFP Ottico Monofibra 1G 40Km Tx –1550/Rx –1310</t>
  </si>
  <si>
    <t>Modulo SFP Ottico Monofibra 10G 80Km Tx –1550/Rx –1490</t>
  </si>
  <si>
    <t>Modulo SFP Ottico Monofibra 10G 80Km Tx –1490/Rx –1550</t>
  </si>
  <si>
    <t>Modulo SFP Ottico Monofibra 1G 60Km Tx – 1310/Rx – 1490</t>
  </si>
  <si>
    <t>Modulo SFP Ottico Monofibra 1G 60Km Tx – 1490/Rx – 1310</t>
  </si>
  <si>
    <t>SFP-22ADH</t>
  </si>
  <si>
    <t>SFP-22BDH</t>
  </si>
  <si>
    <t>Modulo SFP Ottico Monofibra 1G 80Km Tx –1490/Rx –1570</t>
  </si>
  <si>
    <t>Modulo SFP Ottico Monofibra 1G 80Km Tx –1570/Rx –1490,</t>
  </si>
  <si>
    <t>Modulo SFP Ottico Monofibra 10G 10Km Tx –1330/Rx –1270</t>
  </si>
  <si>
    <t>Modulo SFP Ottico Monofibra 10G 10Km Tx –1270/Rx –1330</t>
  </si>
  <si>
    <t>Modulo SFP Ottico Monofibra 10G 40Km Tx –1330/Rx –1270</t>
  </si>
  <si>
    <t>Modulo SFP Ottico Monofibra 10G 40Km Tx –1270/Rx –1330</t>
  </si>
  <si>
    <t>Apparato IOT con router lte, gps, wifi, lora,ACEX ,5G</t>
  </si>
  <si>
    <t>Apparato IOT con router lte, gps, wifi, lora, DC diretto con  SF-AC-48VDC-120W, 5g</t>
  </si>
  <si>
    <t>Apparato IOT  extended temp cage, 866MHz lora, 1 rs232 1 rs 485, 2Gig RAM</t>
  </si>
  <si>
    <t>Adattatore fibra ottica</t>
  </si>
  <si>
    <t>MEGAPLEX Next Generation multiservice access node</t>
  </si>
  <si>
    <t>Modulo ottico 100M multimodale</t>
  </si>
  <si>
    <t>Multiservice Pseudowire Access Gateway</t>
  </si>
  <si>
    <t>Configuration Tool for Smart SFPs</t>
  </si>
  <si>
    <t>Modulo ottico SFP 1G Single Fiber 120km</t>
  </si>
  <si>
    <t>Miniature Network Security Device</t>
  </si>
  <si>
    <t>1588 Grandmaster on an SFP with Built-in GNSS</t>
  </si>
  <si>
    <t>10G Ethernet demarcation and aggregation device</t>
  </si>
  <si>
    <t>ODU-IDU Cable, 25m</t>
  </si>
  <si>
    <t>Carrier-Class PoE Injector</t>
  </si>
  <si>
    <t>Point-to-Point carrier-class Radio 50 Mbps</t>
  </si>
  <si>
    <t>Point-to-Point carrier-class Radio 500 Mbps</t>
  </si>
  <si>
    <t xml:space="preserve">Outdoor Lightning Protection Units </t>
  </si>
  <si>
    <t>Alimentatore</t>
  </si>
  <si>
    <t>Dichiarazione da compilare a cura del Concorrente</t>
  </si>
  <si>
    <t>SCHEMA DI OFFERTA ECONOMICA</t>
  </si>
  <si>
    <t>Importo Totale a base d'asta  (€)</t>
  </si>
  <si>
    <t>% RIBASSO OFFERTO</t>
  </si>
  <si>
    <t>Importo unitario al netto di ribasso (€)</t>
  </si>
  <si>
    <t>Documento informatico firmato digitalmente ai sensi del D. Lgs. n. 82/2005 s.m.i. e norme collegate, il quale sostituisce il documento cartaceo e la firma autografa.</t>
  </si>
  <si>
    <t>GARA EUROPEA A PROCEDURA APERTA PER L’AFFIDAMENTO DELLA FORNITURA DI DISPOSITIVI DI RETE RAD.</t>
  </si>
  <si>
    <t>Importo totale offerto al netto di ribasso (€)</t>
  </si>
  <si>
    <t>Importo unitario a base d'asta  (€)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</si>
  <si>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11"/>
        <color theme="1"/>
        <rFont val="Garamond"/>
        <family val="1"/>
      </rPr>
      <t>sotto la sua responsabilità civile e penale ai sensi del D.P.R. n. 445/2000 e s.m.i.,</t>
    </r>
    <r>
      <rPr>
        <b/>
        <u/>
        <sz val="11"/>
        <color theme="1"/>
        <rFont val="Garamond"/>
        <family val="1"/>
      </rPr>
      <t xml:space="preserve"> i seguenti ribassi %</t>
    </r>
    <r>
      <rPr>
        <sz val="11"/>
        <color theme="1"/>
        <rFont val="Garamond"/>
        <family val="1"/>
      </rPr>
      <t xml:space="preserve">  relativi l’appalto in oggetto, da applicarsi sugli importi unitari a base di gara, al netto di IVA, nonché degli oneri della sicurezza</t>
    </r>
  </si>
  <si>
    <t>Totale a base d'asta  (€)</t>
  </si>
  <si>
    <t>Importo totale offerto (€)</t>
  </si>
  <si>
    <t>TOTALE IMPORTO A BASE D'ASTA</t>
  </si>
  <si>
    <t>% RIBASSO RISPETTO A IMPORTO A BASE D'ASTA</t>
  </si>
  <si>
    <r>
      <t xml:space="preserve">NOTA alla compilazione dello Schema di Offerta Economica
</t>
    </r>
    <r>
      <rPr>
        <sz val="11"/>
        <rFont val="Garamond"/>
        <family val="1"/>
      </rPr>
      <t xml:space="preserve">- le celle da compilare sono solamente quelle in evidenziate </t>
    </r>
    <r>
      <rPr>
        <b/>
        <sz val="11"/>
        <color rgb="FF92D050"/>
        <rFont val="Garamond"/>
        <family val="1"/>
      </rPr>
      <t>Verde</t>
    </r>
    <r>
      <rPr>
        <sz val="11"/>
        <color rgb="FF92D050"/>
        <rFont val="Garamond"/>
        <family val="1"/>
      </rPr>
      <t>;</t>
    </r>
    <r>
      <rPr>
        <sz val="11"/>
        <rFont val="Garamond"/>
        <family val="1"/>
      </rPr>
      <t xml:space="preserve">
- l’offerta economica è sottoscritta digitalmente con le modalità indicate per la sottoscrizione della domanda di cui al paragrafo  “Domanda di partecipazione ed eventuale procura” del Disciplinare di gara;
- L'importo complessivo, indicato nella cella</t>
    </r>
    <r>
      <rPr>
        <sz val="11"/>
        <color rgb="FFFF0000"/>
        <rFont val="Garamond"/>
        <family val="1"/>
      </rPr>
      <t xml:space="preserve"> I104</t>
    </r>
    <r>
      <rPr>
        <sz val="11"/>
        <rFont val="Garamond"/>
        <family val="1"/>
      </rPr>
      <t xml:space="preserve"> sarà utilizzato per determinare la graduatoria finale. Tale valore dovrà esser riportato altresì nell'apposita sezione della Busta B Economica.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</si>
</sst>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\ &quot;€&quot;"/>
    <numFmt numFmtId="166" formatCode="0.000%"/>
  </numFmts>
  <fonts count="15" x14ac:knownFonts="1">
    <font>
      <sz val="11"/>
      <color theme="1"/>
      <name val="Aptos Narrow"/>
      <family val="2"/>
      <scheme val="minor"/>
    </font>
    <font>
      <i/>
      <sz val="11"/>
      <color rgb="FFFF0000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b/>
      <sz val="11"/>
      <color theme="1"/>
      <name val="Garamond"/>
      <family val="1"/>
    </font>
    <font>
      <b/>
      <u/>
      <sz val="11"/>
      <color theme="1"/>
      <name val="Garamond"/>
      <family val="1"/>
    </font>
    <font>
      <b/>
      <sz val="11"/>
      <color theme="0"/>
      <name val="Garamond"/>
      <family val="1"/>
    </font>
    <font>
      <sz val="11"/>
      <color theme="0"/>
      <name val="Garamond"/>
      <family val="1"/>
    </font>
    <font>
      <sz val="11"/>
      <color rgb="FF00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rgb="FF92D050"/>
      <name val="Garamond"/>
      <family val="1"/>
    </font>
    <font>
      <sz val="11"/>
      <color rgb="FF92D050"/>
      <name val="Garamond"/>
      <family val="1"/>
    </font>
    <font>
      <sz val="11"/>
      <color rgb="FFFF0000"/>
      <name val="Garamond"/>
      <family val="1"/>
    </font>
    <font>
      <b/>
      <i/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D9D42-52D9-4168-925F-4AC499BF2F07}">
  <sheetPr>
    <pageSetUpPr fitToPage="1"/>
  </sheetPr>
  <dimension ref="B1:I111"/>
  <sheetViews>
    <sheetView tabSelected="1" zoomScale="80" zoomScaleNormal="80" workbookViewId="0">
      <selection activeCell="B2" sqref="B2:I2"/>
    </sheetView>
  </sheetViews>
  <sheetFormatPr defaultColWidth="8.77734375" defaultRowHeight="14.4" x14ac:dyDescent="0.3"/>
  <cols>
    <col min="1" max="1" width="3.44140625" style="2" customWidth="1"/>
    <col min="2" max="2" width="36.33203125" style="17" customWidth="1"/>
    <col min="3" max="3" width="73.21875" style="2" customWidth="1"/>
    <col min="4" max="5" width="23.6640625" style="2" customWidth="1"/>
    <col min="6" max="6" width="23.6640625" style="3" customWidth="1"/>
    <col min="7" max="9" width="23.6640625" style="2" customWidth="1"/>
    <col min="10" max="10" width="3.44140625" style="2" customWidth="1"/>
    <col min="11" max="16384" width="8.77734375" style="2"/>
  </cols>
  <sheetData>
    <row r="1" spans="2:9" ht="15" thickBot="1" x14ac:dyDescent="0.35">
      <c r="B1" s="1" t="s">
        <v>163</v>
      </c>
    </row>
    <row r="2" spans="2:9" ht="28.8" customHeight="1" thickBot="1" x14ac:dyDescent="0.35">
      <c r="B2" s="23" t="s">
        <v>164</v>
      </c>
      <c r="C2" s="24"/>
      <c r="D2" s="24"/>
      <c r="E2" s="24"/>
      <c r="F2" s="24"/>
      <c r="G2" s="24"/>
      <c r="H2" s="24"/>
      <c r="I2" s="25"/>
    </row>
    <row r="3" spans="2:9" ht="28.8" customHeight="1" thickBot="1" x14ac:dyDescent="0.35">
      <c r="B3" s="26" t="s">
        <v>169</v>
      </c>
      <c r="C3" s="27"/>
      <c r="D3" s="27"/>
      <c r="E3" s="27"/>
      <c r="F3" s="27"/>
      <c r="G3" s="27"/>
      <c r="H3" s="27"/>
      <c r="I3" s="28"/>
    </row>
    <row r="4" spans="2:9" ht="188.4" customHeight="1" thickBot="1" x14ac:dyDescent="0.35">
      <c r="B4" s="29" t="s">
        <v>172</v>
      </c>
      <c r="C4" s="30"/>
      <c r="D4" s="30"/>
      <c r="E4" s="30"/>
      <c r="F4" s="30"/>
      <c r="G4" s="30"/>
      <c r="H4" s="30"/>
      <c r="I4" s="31"/>
    </row>
    <row r="6" spans="2:9" ht="57" customHeight="1" x14ac:dyDescent="0.3">
      <c r="B6" s="4" t="s">
        <v>0</v>
      </c>
      <c r="C6" s="4" t="s">
        <v>97</v>
      </c>
      <c r="D6" s="5" t="s">
        <v>171</v>
      </c>
      <c r="E6" s="5" t="s">
        <v>96</v>
      </c>
      <c r="F6" s="6" t="s">
        <v>165</v>
      </c>
      <c r="G6" s="6" t="s">
        <v>166</v>
      </c>
      <c r="H6" s="5" t="s">
        <v>167</v>
      </c>
      <c r="I6" s="5" t="s">
        <v>170</v>
      </c>
    </row>
    <row r="7" spans="2:9" x14ac:dyDescent="0.3">
      <c r="B7" s="16" t="s">
        <v>1</v>
      </c>
      <c r="C7" s="7" t="s">
        <v>98</v>
      </c>
      <c r="D7" s="8">
        <v>805</v>
      </c>
      <c r="E7" s="9">
        <v>150</v>
      </c>
      <c r="F7" s="10">
        <f t="shared" ref="F7:F38" si="0">D7*E7</f>
        <v>120750</v>
      </c>
      <c r="G7" s="11">
        <v>0</v>
      </c>
      <c r="H7" s="12">
        <f>D7-(D7*G7)</f>
        <v>805</v>
      </c>
      <c r="I7" s="12">
        <f>E7*H7</f>
        <v>120750</v>
      </c>
    </row>
    <row r="8" spans="2:9" x14ac:dyDescent="0.3">
      <c r="B8" s="16" t="s">
        <v>2</v>
      </c>
      <c r="C8" s="7" t="s">
        <v>103</v>
      </c>
      <c r="D8" s="8">
        <v>12839</v>
      </c>
      <c r="E8" s="9">
        <v>1</v>
      </c>
      <c r="F8" s="10">
        <f t="shared" si="0"/>
        <v>12839</v>
      </c>
      <c r="G8" s="11">
        <v>0</v>
      </c>
      <c r="H8" s="12">
        <f t="shared" ref="H8:H71" si="1">D8-(D8*G8)</f>
        <v>12839</v>
      </c>
      <c r="I8" s="12">
        <f t="shared" ref="I8:I71" si="2">E8*H8</f>
        <v>12839</v>
      </c>
    </row>
    <row r="9" spans="2:9" x14ac:dyDescent="0.3">
      <c r="B9" s="16" t="s">
        <v>3</v>
      </c>
      <c r="C9" s="7" t="s">
        <v>104</v>
      </c>
      <c r="D9" s="8">
        <v>3770</v>
      </c>
      <c r="E9" s="9">
        <v>1</v>
      </c>
      <c r="F9" s="10">
        <f t="shared" si="0"/>
        <v>3770</v>
      </c>
      <c r="G9" s="11">
        <v>0</v>
      </c>
      <c r="H9" s="12">
        <f t="shared" si="1"/>
        <v>3770</v>
      </c>
      <c r="I9" s="12">
        <f t="shared" si="2"/>
        <v>3770</v>
      </c>
    </row>
    <row r="10" spans="2:9" x14ac:dyDescent="0.3">
      <c r="B10" s="16" t="s">
        <v>4</v>
      </c>
      <c r="C10" s="7" t="s">
        <v>104</v>
      </c>
      <c r="D10" s="8">
        <v>3696</v>
      </c>
      <c r="E10" s="9">
        <v>1</v>
      </c>
      <c r="F10" s="10">
        <f t="shared" si="0"/>
        <v>3696</v>
      </c>
      <c r="G10" s="11">
        <v>0</v>
      </c>
      <c r="H10" s="12">
        <f t="shared" si="1"/>
        <v>3696</v>
      </c>
      <c r="I10" s="12">
        <f t="shared" si="2"/>
        <v>3696</v>
      </c>
    </row>
    <row r="11" spans="2:9" x14ac:dyDescent="0.3">
      <c r="B11" s="16" t="s">
        <v>5</v>
      </c>
      <c r="C11" s="7" t="s">
        <v>104</v>
      </c>
      <c r="D11" s="8">
        <v>308</v>
      </c>
      <c r="E11" s="9">
        <v>1</v>
      </c>
      <c r="F11" s="10">
        <f t="shared" si="0"/>
        <v>308</v>
      </c>
      <c r="G11" s="11">
        <v>0</v>
      </c>
      <c r="H11" s="12">
        <f t="shared" si="1"/>
        <v>308</v>
      </c>
      <c r="I11" s="12">
        <f t="shared" si="2"/>
        <v>308</v>
      </c>
    </row>
    <row r="12" spans="2:9" x14ac:dyDescent="0.3">
      <c r="B12" s="16" t="s">
        <v>6</v>
      </c>
      <c r="C12" s="7" t="s">
        <v>104</v>
      </c>
      <c r="D12" s="8">
        <v>6147</v>
      </c>
      <c r="E12" s="9">
        <v>1</v>
      </c>
      <c r="F12" s="10">
        <f t="shared" si="0"/>
        <v>6147</v>
      </c>
      <c r="G12" s="11">
        <v>0</v>
      </c>
      <c r="H12" s="12">
        <f t="shared" si="1"/>
        <v>6147</v>
      </c>
      <c r="I12" s="12">
        <f t="shared" si="2"/>
        <v>6147</v>
      </c>
    </row>
    <row r="13" spans="2:9" x14ac:dyDescent="0.3">
      <c r="B13" s="16" t="s">
        <v>59</v>
      </c>
      <c r="C13" s="7" t="s">
        <v>104</v>
      </c>
      <c r="D13" s="8">
        <v>7621</v>
      </c>
      <c r="E13" s="9">
        <v>1</v>
      </c>
      <c r="F13" s="10">
        <f t="shared" si="0"/>
        <v>7621</v>
      </c>
      <c r="G13" s="11">
        <v>0</v>
      </c>
      <c r="H13" s="12">
        <f t="shared" si="1"/>
        <v>7621</v>
      </c>
      <c r="I13" s="12">
        <f t="shared" si="2"/>
        <v>7621</v>
      </c>
    </row>
    <row r="14" spans="2:9" x14ac:dyDescent="0.3">
      <c r="B14" s="16" t="s">
        <v>62</v>
      </c>
      <c r="C14" s="7" t="s">
        <v>100</v>
      </c>
      <c r="D14" s="8">
        <v>2802</v>
      </c>
      <c r="E14" s="9">
        <v>1</v>
      </c>
      <c r="F14" s="10">
        <f t="shared" si="0"/>
        <v>2802</v>
      </c>
      <c r="G14" s="11">
        <v>0</v>
      </c>
      <c r="H14" s="12">
        <f t="shared" si="1"/>
        <v>2802</v>
      </c>
      <c r="I14" s="12">
        <f t="shared" si="2"/>
        <v>2802</v>
      </c>
    </row>
    <row r="15" spans="2:9" x14ac:dyDescent="0.3">
      <c r="B15" s="16" t="s">
        <v>63</v>
      </c>
      <c r="C15" s="7" t="s">
        <v>99</v>
      </c>
      <c r="D15" s="8">
        <v>2486</v>
      </c>
      <c r="E15" s="9">
        <v>1</v>
      </c>
      <c r="F15" s="10">
        <f t="shared" si="0"/>
        <v>2486</v>
      </c>
      <c r="G15" s="11">
        <v>0</v>
      </c>
      <c r="H15" s="12">
        <f t="shared" si="1"/>
        <v>2486</v>
      </c>
      <c r="I15" s="12">
        <f t="shared" si="2"/>
        <v>2486</v>
      </c>
    </row>
    <row r="16" spans="2:9" x14ac:dyDescent="0.3">
      <c r="B16" s="16" t="s">
        <v>64</v>
      </c>
      <c r="C16" s="7" t="s">
        <v>99</v>
      </c>
      <c r="D16" s="8">
        <v>5867</v>
      </c>
      <c r="E16" s="9">
        <v>1</v>
      </c>
      <c r="F16" s="10">
        <f t="shared" si="0"/>
        <v>5867</v>
      </c>
      <c r="G16" s="11">
        <v>0</v>
      </c>
      <c r="H16" s="12">
        <f t="shared" si="1"/>
        <v>5867</v>
      </c>
      <c r="I16" s="12">
        <f t="shared" si="2"/>
        <v>5867</v>
      </c>
    </row>
    <row r="17" spans="2:9" x14ac:dyDescent="0.3">
      <c r="B17" s="16" t="s">
        <v>65</v>
      </c>
      <c r="C17" s="7" t="s">
        <v>99</v>
      </c>
      <c r="D17" s="8">
        <v>6822</v>
      </c>
      <c r="E17" s="9">
        <v>1</v>
      </c>
      <c r="F17" s="10">
        <f t="shared" si="0"/>
        <v>6822</v>
      </c>
      <c r="G17" s="11">
        <v>0</v>
      </c>
      <c r="H17" s="12">
        <f t="shared" si="1"/>
        <v>6822</v>
      </c>
      <c r="I17" s="12">
        <f t="shared" si="2"/>
        <v>6822</v>
      </c>
    </row>
    <row r="18" spans="2:9" x14ac:dyDescent="0.3">
      <c r="B18" s="16" t="s">
        <v>7</v>
      </c>
      <c r="C18" s="7" t="s">
        <v>108</v>
      </c>
      <c r="D18" s="8">
        <v>1791</v>
      </c>
      <c r="E18" s="9">
        <v>1</v>
      </c>
      <c r="F18" s="10">
        <f t="shared" si="0"/>
        <v>1791</v>
      </c>
      <c r="G18" s="11">
        <v>0</v>
      </c>
      <c r="H18" s="12">
        <f t="shared" si="1"/>
        <v>1791</v>
      </c>
      <c r="I18" s="12">
        <f t="shared" si="2"/>
        <v>1791</v>
      </c>
    </row>
    <row r="19" spans="2:9" x14ac:dyDescent="0.3">
      <c r="B19" s="16" t="s">
        <v>8</v>
      </c>
      <c r="C19" s="7" t="s">
        <v>107</v>
      </c>
      <c r="D19" s="8">
        <v>756</v>
      </c>
      <c r="E19" s="9">
        <v>100</v>
      </c>
      <c r="F19" s="10">
        <f t="shared" si="0"/>
        <v>75600</v>
      </c>
      <c r="G19" s="11">
        <v>0</v>
      </c>
      <c r="H19" s="12">
        <f t="shared" si="1"/>
        <v>756</v>
      </c>
      <c r="I19" s="12">
        <f t="shared" si="2"/>
        <v>75600</v>
      </c>
    </row>
    <row r="20" spans="2:9" x14ac:dyDescent="0.3">
      <c r="B20" s="16" t="s">
        <v>9</v>
      </c>
      <c r="C20" s="7" t="s">
        <v>107</v>
      </c>
      <c r="D20" s="8">
        <v>1045</v>
      </c>
      <c r="E20" s="9">
        <v>1</v>
      </c>
      <c r="F20" s="10">
        <f t="shared" si="0"/>
        <v>1045</v>
      </c>
      <c r="G20" s="11">
        <v>0</v>
      </c>
      <c r="H20" s="12">
        <f t="shared" si="1"/>
        <v>1045</v>
      </c>
      <c r="I20" s="12">
        <f t="shared" si="2"/>
        <v>1045</v>
      </c>
    </row>
    <row r="21" spans="2:9" x14ac:dyDescent="0.3">
      <c r="B21" s="16" t="s">
        <v>10</v>
      </c>
      <c r="C21" s="7" t="s">
        <v>107</v>
      </c>
      <c r="D21" s="8">
        <v>1658</v>
      </c>
      <c r="E21" s="9">
        <v>500</v>
      </c>
      <c r="F21" s="10">
        <f t="shared" si="0"/>
        <v>829000</v>
      </c>
      <c r="G21" s="11">
        <v>0</v>
      </c>
      <c r="H21" s="12">
        <f t="shared" si="1"/>
        <v>1658</v>
      </c>
      <c r="I21" s="12">
        <f t="shared" si="2"/>
        <v>829000</v>
      </c>
    </row>
    <row r="22" spans="2:9" x14ac:dyDescent="0.3">
      <c r="B22" s="16" t="s">
        <v>11</v>
      </c>
      <c r="C22" s="7" t="s">
        <v>107</v>
      </c>
      <c r="D22" s="8">
        <v>875</v>
      </c>
      <c r="E22" s="9">
        <v>500</v>
      </c>
      <c r="F22" s="10">
        <f t="shared" si="0"/>
        <v>437500</v>
      </c>
      <c r="G22" s="11">
        <v>0</v>
      </c>
      <c r="H22" s="12">
        <f t="shared" si="1"/>
        <v>875</v>
      </c>
      <c r="I22" s="12">
        <f t="shared" si="2"/>
        <v>437500</v>
      </c>
    </row>
    <row r="23" spans="2:9" x14ac:dyDescent="0.3">
      <c r="B23" s="16" t="s">
        <v>12</v>
      </c>
      <c r="C23" s="7" t="s">
        <v>107</v>
      </c>
      <c r="D23" s="8">
        <v>875</v>
      </c>
      <c r="E23" s="9">
        <v>1</v>
      </c>
      <c r="F23" s="10">
        <f t="shared" si="0"/>
        <v>875</v>
      </c>
      <c r="G23" s="11">
        <v>0</v>
      </c>
      <c r="H23" s="12">
        <f t="shared" si="1"/>
        <v>875</v>
      </c>
      <c r="I23" s="12">
        <f t="shared" si="2"/>
        <v>875</v>
      </c>
    </row>
    <row r="24" spans="2:9" x14ac:dyDescent="0.3">
      <c r="B24" s="16" t="s">
        <v>13</v>
      </c>
      <c r="C24" s="7" t="s">
        <v>105</v>
      </c>
      <c r="D24" s="8">
        <v>262</v>
      </c>
      <c r="E24" s="9">
        <v>1</v>
      </c>
      <c r="F24" s="10">
        <f t="shared" si="0"/>
        <v>262</v>
      </c>
      <c r="G24" s="11">
        <v>0</v>
      </c>
      <c r="H24" s="12">
        <f t="shared" si="1"/>
        <v>262</v>
      </c>
      <c r="I24" s="12">
        <f t="shared" si="2"/>
        <v>262</v>
      </c>
    </row>
    <row r="25" spans="2:9" x14ac:dyDescent="0.3">
      <c r="B25" s="16" t="s">
        <v>14</v>
      </c>
      <c r="C25" s="7" t="s">
        <v>106</v>
      </c>
      <c r="D25" s="8">
        <v>2723</v>
      </c>
      <c r="E25" s="13">
        <v>120</v>
      </c>
      <c r="F25" s="10">
        <f t="shared" si="0"/>
        <v>326760</v>
      </c>
      <c r="G25" s="11">
        <v>0</v>
      </c>
      <c r="H25" s="12">
        <f t="shared" si="1"/>
        <v>2723</v>
      </c>
      <c r="I25" s="12">
        <f t="shared" si="2"/>
        <v>326760</v>
      </c>
    </row>
    <row r="26" spans="2:9" x14ac:dyDescent="0.3">
      <c r="B26" s="16" t="s">
        <v>15</v>
      </c>
      <c r="C26" s="7" t="s">
        <v>106</v>
      </c>
      <c r="D26" s="8">
        <v>2599</v>
      </c>
      <c r="E26" s="9">
        <v>1</v>
      </c>
      <c r="F26" s="10">
        <f t="shared" si="0"/>
        <v>2599</v>
      </c>
      <c r="G26" s="11">
        <v>0</v>
      </c>
      <c r="H26" s="12">
        <f t="shared" si="1"/>
        <v>2599</v>
      </c>
      <c r="I26" s="12">
        <f t="shared" si="2"/>
        <v>2599</v>
      </c>
    </row>
    <row r="27" spans="2:9" x14ac:dyDescent="0.3">
      <c r="B27" s="16" t="s">
        <v>60</v>
      </c>
      <c r="C27" s="7" t="s">
        <v>101</v>
      </c>
      <c r="D27" s="8">
        <v>4083</v>
      </c>
      <c r="E27" s="9">
        <v>1</v>
      </c>
      <c r="F27" s="10">
        <f t="shared" si="0"/>
        <v>4083</v>
      </c>
      <c r="G27" s="11">
        <v>0</v>
      </c>
      <c r="H27" s="12">
        <f t="shared" si="1"/>
        <v>4083</v>
      </c>
      <c r="I27" s="12">
        <f t="shared" si="2"/>
        <v>4083</v>
      </c>
    </row>
    <row r="28" spans="2:9" x14ac:dyDescent="0.3">
      <c r="B28" s="16" t="s">
        <v>61</v>
      </c>
      <c r="C28" s="7" t="s">
        <v>101</v>
      </c>
      <c r="D28" s="8">
        <v>4209</v>
      </c>
      <c r="E28" s="13">
        <v>110</v>
      </c>
      <c r="F28" s="10">
        <f t="shared" si="0"/>
        <v>462990</v>
      </c>
      <c r="G28" s="11">
        <v>0</v>
      </c>
      <c r="H28" s="12">
        <f t="shared" si="1"/>
        <v>4209</v>
      </c>
      <c r="I28" s="12">
        <f t="shared" si="2"/>
        <v>462990</v>
      </c>
    </row>
    <row r="29" spans="2:9" x14ac:dyDescent="0.3">
      <c r="B29" s="16" t="s">
        <v>16</v>
      </c>
      <c r="C29" s="7" t="s">
        <v>102</v>
      </c>
      <c r="D29" s="8">
        <v>7569</v>
      </c>
      <c r="E29" s="9">
        <v>1</v>
      </c>
      <c r="F29" s="10">
        <f t="shared" si="0"/>
        <v>7569</v>
      </c>
      <c r="G29" s="11">
        <v>0</v>
      </c>
      <c r="H29" s="12">
        <f t="shared" si="1"/>
        <v>7569</v>
      </c>
      <c r="I29" s="12">
        <f t="shared" si="2"/>
        <v>7569</v>
      </c>
    </row>
    <row r="30" spans="2:9" x14ac:dyDescent="0.3">
      <c r="B30" s="16" t="s">
        <v>17</v>
      </c>
      <c r="C30" s="7" t="s">
        <v>162</v>
      </c>
      <c r="D30" s="8">
        <v>158</v>
      </c>
      <c r="E30" s="9">
        <v>300</v>
      </c>
      <c r="F30" s="10">
        <f t="shared" si="0"/>
        <v>47400</v>
      </c>
      <c r="G30" s="11">
        <v>0</v>
      </c>
      <c r="H30" s="12">
        <f t="shared" si="1"/>
        <v>158</v>
      </c>
      <c r="I30" s="12">
        <f t="shared" si="2"/>
        <v>47400</v>
      </c>
    </row>
    <row r="31" spans="2:9" x14ac:dyDescent="0.3">
      <c r="B31" s="16" t="s">
        <v>18</v>
      </c>
      <c r="C31" s="7" t="s">
        <v>162</v>
      </c>
      <c r="D31" s="8">
        <v>315</v>
      </c>
      <c r="E31" s="9">
        <v>300</v>
      </c>
      <c r="F31" s="10">
        <f t="shared" si="0"/>
        <v>94500</v>
      </c>
      <c r="G31" s="11">
        <v>0</v>
      </c>
      <c r="H31" s="12">
        <f t="shared" si="1"/>
        <v>315</v>
      </c>
      <c r="I31" s="12">
        <f t="shared" si="2"/>
        <v>94500</v>
      </c>
    </row>
    <row r="32" spans="2:9" x14ac:dyDescent="0.3">
      <c r="B32" s="16" t="s">
        <v>19</v>
      </c>
      <c r="C32" s="7" t="s">
        <v>162</v>
      </c>
      <c r="D32" s="8">
        <v>182</v>
      </c>
      <c r="E32" s="9">
        <v>1</v>
      </c>
      <c r="F32" s="10">
        <f t="shared" si="0"/>
        <v>182</v>
      </c>
      <c r="G32" s="11">
        <v>0</v>
      </c>
      <c r="H32" s="12">
        <f t="shared" si="1"/>
        <v>182</v>
      </c>
      <c r="I32" s="12">
        <f t="shared" si="2"/>
        <v>182</v>
      </c>
    </row>
    <row r="33" spans="2:9" x14ac:dyDescent="0.3">
      <c r="B33" s="16" t="s">
        <v>20</v>
      </c>
      <c r="C33" s="7" t="s">
        <v>162</v>
      </c>
      <c r="D33" s="8">
        <v>48</v>
      </c>
      <c r="E33" s="9">
        <v>1</v>
      </c>
      <c r="F33" s="10">
        <f t="shared" si="0"/>
        <v>48</v>
      </c>
      <c r="G33" s="11">
        <v>0</v>
      </c>
      <c r="H33" s="12">
        <f t="shared" si="1"/>
        <v>48</v>
      </c>
      <c r="I33" s="12">
        <f t="shared" si="2"/>
        <v>48</v>
      </c>
    </row>
    <row r="34" spans="2:9" x14ac:dyDescent="0.3">
      <c r="B34" s="16" t="s">
        <v>21</v>
      </c>
      <c r="C34" s="7" t="s">
        <v>162</v>
      </c>
      <c r="D34" s="8">
        <v>23</v>
      </c>
      <c r="E34" s="9">
        <v>1</v>
      </c>
      <c r="F34" s="10">
        <f t="shared" si="0"/>
        <v>23</v>
      </c>
      <c r="G34" s="11">
        <v>0</v>
      </c>
      <c r="H34" s="12">
        <f t="shared" si="1"/>
        <v>23</v>
      </c>
      <c r="I34" s="12">
        <f t="shared" si="2"/>
        <v>23</v>
      </c>
    </row>
    <row r="35" spans="2:9" x14ac:dyDescent="0.3">
      <c r="B35" s="16" t="s">
        <v>22</v>
      </c>
      <c r="C35" s="7" t="s">
        <v>162</v>
      </c>
      <c r="D35" s="8">
        <v>315</v>
      </c>
      <c r="E35" s="9">
        <v>1</v>
      </c>
      <c r="F35" s="10">
        <f t="shared" si="0"/>
        <v>315</v>
      </c>
      <c r="G35" s="11">
        <v>0</v>
      </c>
      <c r="H35" s="12">
        <f t="shared" si="1"/>
        <v>315</v>
      </c>
      <c r="I35" s="12">
        <f t="shared" si="2"/>
        <v>315</v>
      </c>
    </row>
    <row r="36" spans="2:9" x14ac:dyDescent="0.3">
      <c r="B36" s="16" t="s">
        <v>23</v>
      </c>
      <c r="C36" s="7" t="s">
        <v>109</v>
      </c>
      <c r="D36" s="8">
        <v>1658</v>
      </c>
      <c r="E36" s="9">
        <v>1</v>
      </c>
      <c r="F36" s="10">
        <f t="shared" si="0"/>
        <v>1658</v>
      </c>
      <c r="G36" s="11">
        <v>0</v>
      </c>
      <c r="H36" s="12">
        <f t="shared" si="1"/>
        <v>1658</v>
      </c>
      <c r="I36" s="12">
        <f t="shared" si="2"/>
        <v>1658</v>
      </c>
    </row>
    <row r="37" spans="2:9" x14ac:dyDescent="0.3">
      <c r="B37" s="16" t="s">
        <v>24</v>
      </c>
      <c r="C37" s="7" t="s">
        <v>114</v>
      </c>
      <c r="D37" s="8">
        <v>34</v>
      </c>
      <c r="E37" s="9">
        <v>200</v>
      </c>
      <c r="F37" s="10">
        <f t="shared" si="0"/>
        <v>6800</v>
      </c>
      <c r="G37" s="11">
        <v>0</v>
      </c>
      <c r="H37" s="12">
        <f t="shared" si="1"/>
        <v>34</v>
      </c>
      <c r="I37" s="12">
        <f t="shared" si="2"/>
        <v>6800</v>
      </c>
    </row>
    <row r="38" spans="2:9" x14ac:dyDescent="0.3">
      <c r="B38" s="16" t="s">
        <v>25</v>
      </c>
      <c r="C38" s="7" t="s">
        <v>116</v>
      </c>
      <c r="D38" s="8">
        <v>28</v>
      </c>
      <c r="E38" s="9">
        <v>220</v>
      </c>
      <c r="F38" s="10">
        <f t="shared" si="0"/>
        <v>6160</v>
      </c>
      <c r="G38" s="11">
        <v>0</v>
      </c>
      <c r="H38" s="12">
        <f t="shared" si="1"/>
        <v>28</v>
      </c>
      <c r="I38" s="12">
        <f t="shared" si="2"/>
        <v>6160</v>
      </c>
    </row>
    <row r="39" spans="2:9" x14ac:dyDescent="0.3">
      <c r="B39" s="16" t="s">
        <v>26</v>
      </c>
      <c r="C39" s="7" t="s">
        <v>110</v>
      </c>
      <c r="D39" s="8">
        <v>14</v>
      </c>
      <c r="E39" s="9">
        <v>2000</v>
      </c>
      <c r="F39" s="10">
        <f t="shared" ref="F39:F70" si="3">D39*E39</f>
        <v>28000</v>
      </c>
      <c r="G39" s="11">
        <v>0</v>
      </c>
      <c r="H39" s="12">
        <f t="shared" si="1"/>
        <v>14</v>
      </c>
      <c r="I39" s="12">
        <f t="shared" si="2"/>
        <v>28000</v>
      </c>
    </row>
    <row r="40" spans="2:9" x14ac:dyDescent="0.3">
      <c r="B40" s="16" t="s">
        <v>27</v>
      </c>
      <c r="C40" s="7" t="s">
        <v>111</v>
      </c>
      <c r="D40" s="8">
        <v>101</v>
      </c>
      <c r="E40" s="9">
        <v>250</v>
      </c>
      <c r="F40" s="10">
        <f t="shared" si="3"/>
        <v>25250</v>
      </c>
      <c r="G40" s="11">
        <v>0</v>
      </c>
      <c r="H40" s="12">
        <f t="shared" si="1"/>
        <v>101</v>
      </c>
      <c r="I40" s="12">
        <f t="shared" si="2"/>
        <v>25250</v>
      </c>
    </row>
    <row r="41" spans="2:9" x14ac:dyDescent="0.3">
      <c r="B41" s="16" t="s">
        <v>28</v>
      </c>
      <c r="C41" s="7" t="s">
        <v>112</v>
      </c>
      <c r="D41" s="8">
        <v>183</v>
      </c>
      <c r="E41" s="9">
        <v>10</v>
      </c>
      <c r="F41" s="10">
        <f t="shared" si="3"/>
        <v>1830</v>
      </c>
      <c r="G41" s="11">
        <v>0</v>
      </c>
      <c r="H41" s="12">
        <f t="shared" si="1"/>
        <v>183</v>
      </c>
      <c r="I41" s="12">
        <f t="shared" si="2"/>
        <v>1830</v>
      </c>
    </row>
    <row r="42" spans="2:9" x14ac:dyDescent="0.3">
      <c r="B42" s="16" t="s">
        <v>29</v>
      </c>
      <c r="C42" s="7" t="s">
        <v>113</v>
      </c>
      <c r="D42" s="8">
        <v>77</v>
      </c>
      <c r="E42" s="9">
        <v>1</v>
      </c>
      <c r="F42" s="10">
        <f t="shared" si="3"/>
        <v>77</v>
      </c>
      <c r="G42" s="11">
        <v>0</v>
      </c>
      <c r="H42" s="12">
        <f t="shared" si="1"/>
        <v>77</v>
      </c>
      <c r="I42" s="12">
        <f t="shared" si="2"/>
        <v>77</v>
      </c>
    </row>
    <row r="43" spans="2:9" x14ac:dyDescent="0.3">
      <c r="B43" s="16" t="s">
        <v>30</v>
      </c>
      <c r="C43" s="7" t="s">
        <v>115</v>
      </c>
      <c r="D43" s="8">
        <v>183</v>
      </c>
      <c r="E43" s="9">
        <v>200</v>
      </c>
      <c r="F43" s="10">
        <f t="shared" si="3"/>
        <v>36600</v>
      </c>
      <c r="G43" s="11">
        <v>0</v>
      </c>
      <c r="H43" s="12">
        <f t="shared" si="1"/>
        <v>183</v>
      </c>
      <c r="I43" s="12">
        <f t="shared" si="2"/>
        <v>36600</v>
      </c>
    </row>
    <row r="44" spans="2:9" x14ac:dyDescent="0.3">
      <c r="B44" s="16" t="s">
        <v>31</v>
      </c>
      <c r="C44" s="7" t="s">
        <v>117</v>
      </c>
      <c r="D44" s="8">
        <v>65</v>
      </c>
      <c r="E44" s="9">
        <v>300</v>
      </c>
      <c r="F44" s="10">
        <f t="shared" si="3"/>
        <v>19500</v>
      </c>
      <c r="G44" s="11">
        <v>0</v>
      </c>
      <c r="H44" s="12">
        <f t="shared" si="1"/>
        <v>65</v>
      </c>
      <c r="I44" s="12">
        <f t="shared" si="2"/>
        <v>19500</v>
      </c>
    </row>
    <row r="45" spans="2:9" x14ac:dyDescent="0.3">
      <c r="B45" s="16" t="s">
        <v>32</v>
      </c>
      <c r="C45" s="7" t="s">
        <v>118</v>
      </c>
      <c r="D45" s="8">
        <v>138</v>
      </c>
      <c r="E45" s="9">
        <v>200</v>
      </c>
      <c r="F45" s="10">
        <f t="shared" si="3"/>
        <v>27600</v>
      </c>
      <c r="G45" s="11">
        <v>0</v>
      </c>
      <c r="H45" s="12">
        <f t="shared" si="1"/>
        <v>138</v>
      </c>
      <c r="I45" s="12">
        <f t="shared" si="2"/>
        <v>27600</v>
      </c>
    </row>
    <row r="46" spans="2:9" x14ac:dyDescent="0.3">
      <c r="B46" s="16" t="s">
        <v>33</v>
      </c>
      <c r="C46" s="7" t="s">
        <v>119</v>
      </c>
      <c r="D46" s="8">
        <v>677</v>
      </c>
      <c r="E46" s="9">
        <v>200</v>
      </c>
      <c r="F46" s="10">
        <f t="shared" si="3"/>
        <v>135400</v>
      </c>
      <c r="G46" s="11">
        <v>0</v>
      </c>
      <c r="H46" s="12">
        <f t="shared" si="1"/>
        <v>677</v>
      </c>
      <c r="I46" s="12">
        <f t="shared" si="2"/>
        <v>135400</v>
      </c>
    </row>
    <row r="47" spans="2:9" x14ac:dyDescent="0.3">
      <c r="B47" s="16" t="s">
        <v>34</v>
      </c>
      <c r="C47" s="7" t="s">
        <v>120</v>
      </c>
      <c r="D47" s="8">
        <v>1549</v>
      </c>
      <c r="E47" s="9">
        <v>1</v>
      </c>
      <c r="F47" s="10">
        <f t="shared" si="3"/>
        <v>1549</v>
      </c>
      <c r="G47" s="11">
        <v>0</v>
      </c>
      <c r="H47" s="12">
        <f t="shared" si="1"/>
        <v>1549</v>
      </c>
      <c r="I47" s="12">
        <f t="shared" si="2"/>
        <v>1549</v>
      </c>
    </row>
    <row r="48" spans="2:9" x14ac:dyDescent="0.3">
      <c r="B48" s="16" t="s">
        <v>35</v>
      </c>
      <c r="C48" s="7" t="s">
        <v>122</v>
      </c>
      <c r="D48" s="8">
        <v>334</v>
      </c>
      <c r="E48" s="9">
        <v>10</v>
      </c>
      <c r="F48" s="10">
        <f t="shared" si="3"/>
        <v>3340</v>
      </c>
      <c r="G48" s="11">
        <v>0</v>
      </c>
      <c r="H48" s="12">
        <f t="shared" si="1"/>
        <v>334</v>
      </c>
      <c r="I48" s="12">
        <f t="shared" si="2"/>
        <v>3340</v>
      </c>
    </row>
    <row r="49" spans="2:9" x14ac:dyDescent="0.3">
      <c r="B49" s="16" t="s">
        <v>36</v>
      </c>
      <c r="C49" s="7" t="s">
        <v>123</v>
      </c>
      <c r="D49" s="8">
        <v>1102</v>
      </c>
      <c r="E49" s="9">
        <v>1</v>
      </c>
      <c r="F49" s="10">
        <f t="shared" si="3"/>
        <v>1102</v>
      </c>
      <c r="G49" s="11">
        <v>0</v>
      </c>
      <c r="H49" s="12">
        <f t="shared" si="1"/>
        <v>1102</v>
      </c>
      <c r="I49" s="12">
        <f t="shared" si="2"/>
        <v>1102</v>
      </c>
    </row>
    <row r="50" spans="2:9" x14ac:dyDescent="0.3">
      <c r="B50" s="16" t="s">
        <v>37</v>
      </c>
      <c r="C50" s="7" t="s">
        <v>124</v>
      </c>
      <c r="D50" s="8">
        <v>2401</v>
      </c>
      <c r="E50" s="9">
        <v>1</v>
      </c>
      <c r="F50" s="10">
        <f t="shared" si="3"/>
        <v>2401</v>
      </c>
      <c r="G50" s="11">
        <v>0</v>
      </c>
      <c r="H50" s="12">
        <f t="shared" si="1"/>
        <v>2401</v>
      </c>
      <c r="I50" s="12">
        <f t="shared" si="2"/>
        <v>2401</v>
      </c>
    </row>
    <row r="51" spans="2:9" x14ac:dyDescent="0.3">
      <c r="B51" s="16" t="s">
        <v>38</v>
      </c>
      <c r="C51" s="7" t="s">
        <v>121</v>
      </c>
      <c r="D51" s="8">
        <v>6321</v>
      </c>
      <c r="E51" s="9">
        <v>1</v>
      </c>
      <c r="F51" s="10">
        <f t="shared" si="3"/>
        <v>6321</v>
      </c>
      <c r="G51" s="11">
        <v>0</v>
      </c>
      <c r="H51" s="12">
        <f t="shared" si="1"/>
        <v>6321</v>
      </c>
      <c r="I51" s="12">
        <f t="shared" si="2"/>
        <v>6321</v>
      </c>
    </row>
    <row r="52" spans="2:9" x14ac:dyDescent="0.3">
      <c r="B52" s="16" t="s">
        <v>39</v>
      </c>
      <c r="C52" s="7" t="s">
        <v>125</v>
      </c>
      <c r="D52" s="8">
        <v>56</v>
      </c>
      <c r="E52" s="9">
        <v>250</v>
      </c>
      <c r="F52" s="10">
        <f t="shared" si="3"/>
        <v>14000</v>
      </c>
      <c r="G52" s="11">
        <v>0</v>
      </c>
      <c r="H52" s="12">
        <f t="shared" si="1"/>
        <v>56</v>
      </c>
      <c r="I52" s="12">
        <f t="shared" si="2"/>
        <v>14000</v>
      </c>
    </row>
    <row r="53" spans="2:9" x14ac:dyDescent="0.3">
      <c r="B53" s="16" t="s">
        <v>40</v>
      </c>
      <c r="C53" s="7" t="s">
        <v>126</v>
      </c>
      <c r="D53" s="8">
        <v>111</v>
      </c>
      <c r="E53" s="9">
        <v>250</v>
      </c>
      <c r="F53" s="10">
        <f t="shared" si="3"/>
        <v>27750</v>
      </c>
      <c r="G53" s="11">
        <v>0</v>
      </c>
      <c r="H53" s="12">
        <f t="shared" si="1"/>
        <v>111</v>
      </c>
      <c r="I53" s="12">
        <f t="shared" si="2"/>
        <v>27750</v>
      </c>
    </row>
    <row r="54" spans="2:9" x14ac:dyDescent="0.3">
      <c r="B54" s="16" t="s">
        <v>41</v>
      </c>
      <c r="C54" s="7" t="s">
        <v>127</v>
      </c>
      <c r="D54" s="8">
        <v>19</v>
      </c>
      <c r="E54" s="9">
        <v>1500</v>
      </c>
      <c r="F54" s="10">
        <f t="shared" si="3"/>
        <v>28500</v>
      </c>
      <c r="G54" s="11">
        <v>0</v>
      </c>
      <c r="H54" s="12">
        <f t="shared" si="1"/>
        <v>19</v>
      </c>
      <c r="I54" s="12">
        <f t="shared" si="2"/>
        <v>28500</v>
      </c>
    </row>
    <row r="55" spans="2:9" x14ac:dyDescent="0.3">
      <c r="B55" s="16" t="s">
        <v>42</v>
      </c>
      <c r="C55" s="7" t="s">
        <v>128</v>
      </c>
      <c r="D55" s="8">
        <v>29</v>
      </c>
      <c r="E55" s="9">
        <v>1500</v>
      </c>
      <c r="F55" s="10">
        <f t="shared" si="3"/>
        <v>43500</v>
      </c>
      <c r="G55" s="11">
        <v>0</v>
      </c>
      <c r="H55" s="12">
        <f t="shared" si="1"/>
        <v>29</v>
      </c>
      <c r="I55" s="12">
        <f t="shared" si="2"/>
        <v>43500</v>
      </c>
    </row>
    <row r="56" spans="2:9" x14ac:dyDescent="0.3">
      <c r="B56" s="16" t="s">
        <v>43</v>
      </c>
      <c r="C56" s="7" t="s">
        <v>129</v>
      </c>
      <c r="D56" s="8">
        <v>89</v>
      </c>
      <c r="E56" s="9">
        <v>200</v>
      </c>
      <c r="F56" s="10">
        <f t="shared" si="3"/>
        <v>17800</v>
      </c>
      <c r="G56" s="11">
        <v>0</v>
      </c>
      <c r="H56" s="12">
        <f t="shared" si="1"/>
        <v>89</v>
      </c>
      <c r="I56" s="12">
        <f t="shared" si="2"/>
        <v>17800</v>
      </c>
    </row>
    <row r="57" spans="2:9" x14ac:dyDescent="0.3">
      <c r="B57" s="16" t="s">
        <v>44</v>
      </c>
      <c r="C57" s="7" t="s">
        <v>130</v>
      </c>
      <c r="D57" s="8">
        <v>89</v>
      </c>
      <c r="E57" s="9">
        <v>200</v>
      </c>
      <c r="F57" s="10">
        <f t="shared" si="3"/>
        <v>17800</v>
      </c>
      <c r="G57" s="11">
        <v>0</v>
      </c>
      <c r="H57" s="12">
        <f t="shared" si="1"/>
        <v>89</v>
      </c>
      <c r="I57" s="12">
        <f t="shared" si="2"/>
        <v>17800</v>
      </c>
    </row>
    <row r="58" spans="2:9" x14ac:dyDescent="0.3">
      <c r="B58" s="16" t="s">
        <v>45</v>
      </c>
      <c r="C58" s="7" t="s">
        <v>131</v>
      </c>
      <c r="D58" s="8">
        <v>165</v>
      </c>
      <c r="E58" s="9">
        <v>200</v>
      </c>
      <c r="F58" s="10">
        <f t="shared" si="3"/>
        <v>33000</v>
      </c>
      <c r="G58" s="11">
        <v>0</v>
      </c>
      <c r="H58" s="12">
        <f t="shared" si="1"/>
        <v>165</v>
      </c>
      <c r="I58" s="12">
        <f t="shared" si="2"/>
        <v>33000</v>
      </c>
    </row>
    <row r="59" spans="2:9" x14ac:dyDescent="0.3">
      <c r="B59" s="16" t="s">
        <v>46</v>
      </c>
      <c r="C59" s="7" t="s">
        <v>132</v>
      </c>
      <c r="D59" s="8">
        <v>225</v>
      </c>
      <c r="E59" s="9">
        <v>200</v>
      </c>
      <c r="F59" s="10">
        <f t="shared" si="3"/>
        <v>45000</v>
      </c>
      <c r="G59" s="11">
        <v>0</v>
      </c>
      <c r="H59" s="12">
        <f t="shared" si="1"/>
        <v>225</v>
      </c>
      <c r="I59" s="12">
        <f t="shared" si="2"/>
        <v>45000</v>
      </c>
    </row>
    <row r="60" spans="2:9" x14ac:dyDescent="0.3">
      <c r="B60" s="16" t="s">
        <v>47</v>
      </c>
      <c r="C60" s="7" t="s">
        <v>135</v>
      </c>
      <c r="D60" s="8">
        <v>67</v>
      </c>
      <c r="E60" s="9">
        <v>80</v>
      </c>
      <c r="F60" s="10">
        <f t="shared" si="3"/>
        <v>5360</v>
      </c>
      <c r="G60" s="11">
        <v>0</v>
      </c>
      <c r="H60" s="12">
        <f t="shared" si="1"/>
        <v>67</v>
      </c>
      <c r="I60" s="12">
        <f t="shared" si="2"/>
        <v>5360</v>
      </c>
    </row>
    <row r="61" spans="2:9" x14ac:dyDescent="0.3">
      <c r="B61" s="16" t="s">
        <v>48</v>
      </c>
      <c r="C61" s="7" t="s">
        <v>136</v>
      </c>
      <c r="D61" s="8">
        <v>67</v>
      </c>
      <c r="E61" s="9">
        <v>80</v>
      </c>
      <c r="F61" s="10">
        <f t="shared" si="3"/>
        <v>5360</v>
      </c>
      <c r="G61" s="11">
        <v>0</v>
      </c>
      <c r="H61" s="12">
        <f t="shared" si="1"/>
        <v>67</v>
      </c>
      <c r="I61" s="12">
        <f t="shared" si="2"/>
        <v>5360</v>
      </c>
    </row>
    <row r="62" spans="2:9" x14ac:dyDescent="0.3">
      <c r="B62" s="16" t="s">
        <v>137</v>
      </c>
      <c r="C62" s="7" t="s">
        <v>139</v>
      </c>
      <c r="D62" s="8">
        <v>116</v>
      </c>
      <c r="E62" s="9">
        <v>50</v>
      </c>
      <c r="F62" s="10">
        <f t="shared" si="3"/>
        <v>5800</v>
      </c>
      <c r="G62" s="11">
        <v>0</v>
      </c>
      <c r="H62" s="12">
        <f t="shared" si="1"/>
        <v>116</v>
      </c>
      <c r="I62" s="12">
        <f t="shared" si="2"/>
        <v>5800</v>
      </c>
    </row>
    <row r="63" spans="2:9" x14ac:dyDescent="0.3">
      <c r="B63" s="16" t="s">
        <v>138</v>
      </c>
      <c r="C63" s="7" t="s">
        <v>140</v>
      </c>
      <c r="D63" s="8">
        <v>183</v>
      </c>
      <c r="E63" s="9">
        <v>50</v>
      </c>
      <c r="F63" s="10">
        <f t="shared" si="3"/>
        <v>9150</v>
      </c>
      <c r="G63" s="11">
        <v>0</v>
      </c>
      <c r="H63" s="12">
        <f t="shared" si="1"/>
        <v>183</v>
      </c>
      <c r="I63" s="12">
        <f t="shared" si="2"/>
        <v>9150</v>
      </c>
    </row>
    <row r="64" spans="2:9" x14ac:dyDescent="0.3">
      <c r="B64" s="16" t="s">
        <v>49</v>
      </c>
      <c r="C64" s="7" t="s">
        <v>141</v>
      </c>
      <c r="D64" s="8">
        <v>294</v>
      </c>
      <c r="E64" s="9">
        <v>200</v>
      </c>
      <c r="F64" s="10">
        <f t="shared" si="3"/>
        <v>58800</v>
      </c>
      <c r="G64" s="11">
        <v>0</v>
      </c>
      <c r="H64" s="12">
        <f t="shared" si="1"/>
        <v>294</v>
      </c>
      <c r="I64" s="12">
        <f t="shared" si="2"/>
        <v>58800</v>
      </c>
    </row>
    <row r="65" spans="2:9" x14ac:dyDescent="0.3">
      <c r="B65" s="16" t="s">
        <v>50</v>
      </c>
      <c r="C65" s="7" t="s">
        <v>142</v>
      </c>
      <c r="D65" s="8">
        <v>294</v>
      </c>
      <c r="E65" s="9">
        <v>200</v>
      </c>
      <c r="F65" s="10">
        <f t="shared" si="3"/>
        <v>58800</v>
      </c>
      <c r="G65" s="11">
        <v>0</v>
      </c>
      <c r="H65" s="12">
        <f t="shared" si="1"/>
        <v>294</v>
      </c>
      <c r="I65" s="12">
        <f t="shared" si="2"/>
        <v>58800</v>
      </c>
    </row>
    <row r="66" spans="2:9" x14ac:dyDescent="0.3">
      <c r="B66" s="16" t="s">
        <v>51</v>
      </c>
      <c r="C66" s="7" t="s">
        <v>143</v>
      </c>
      <c r="D66" s="8">
        <v>591</v>
      </c>
      <c r="E66" s="9">
        <v>100</v>
      </c>
      <c r="F66" s="10">
        <f t="shared" si="3"/>
        <v>59100</v>
      </c>
      <c r="G66" s="11">
        <v>0</v>
      </c>
      <c r="H66" s="12">
        <f t="shared" si="1"/>
        <v>591</v>
      </c>
      <c r="I66" s="12">
        <f t="shared" si="2"/>
        <v>59100</v>
      </c>
    </row>
    <row r="67" spans="2:9" x14ac:dyDescent="0.3">
      <c r="B67" s="16" t="s">
        <v>52</v>
      </c>
      <c r="C67" s="7" t="s">
        <v>144</v>
      </c>
      <c r="D67" s="8">
        <v>591</v>
      </c>
      <c r="E67" s="9">
        <v>100</v>
      </c>
      <c r="F67" s="10">
        <f t="shared" si="3"/>
        <v>59100</v>
      </c>
      <c r="G67" s="11">
        <v>0</v>
      </c>
      <c r="H67" s="12">
        <f t="shared" si="1"/>
        <v>591</v>
      </c>
      <c r="I67" s="12">
        <f t="shared" si="2"/>
        <v>59100</v>
      </c>
    </row>
    <row r="68" spans="2:9" x14ac:dyDescent="0.3">
      <c r="B68" s="16" t="s">
        <v>53</v>
      </c>
      <c r="C68" s="7" t="s">
        <v>134</v>
      </c>
      <c r="D68" s="8">
        <v>931</v>
      </c>
      <c r="E68" s="9">
        <v>10</v>
      </c>
      <c r="F68" s="10">
        <f t="shared" si="3"/>
        <v>9310</v>
      </c>
      <c r="G68" s="11">
        <v>0</v>
      </c>
      <c r="H68" s="12">
        <f t="shared" si="1"/>
        <v>931</v>
      </c>
      <c r="I68" s="12">
        <f t="shared" si="2"/>
        <v>9310</v>
      </c>
    </row>
    <row r="69" spans="2:9" x14ac:dyDescent="0.3">
      <c r="B69" s="16" t="s">
        <v>54</v>
      </c>
      <c r="C69" s="7" t="s">
        <v>133</v>
      </c>
      <c r="D69" s="8">
        <v>931</v>
      </c>
      <c r="E69" s="9">
        <v>10</v>
      </c>
      <c r="F69" s="10">
        <f t="shared" si="3"/>
        <v>9310</v>
      </c>
      <c r="G69" s="11">
        <v>0</v>
      </c>
      <c r="H69" s="12">
        <f t="shared" si="1"/>
        <v>931</v>
      </c>
      <c r="I69" s="12">
        <f t="shared" si="2"/>
        <v>9310</v>
      </c>
    </row>
    <row r="70" spans="2:9" x14ac:dyDescent="0.3">
      <c r="B70" s="16" t="s">
        <v>66</v>
      </c>
      <c r="C70" s="7" t="s">
        <v>145</v>
      </c>
      <c r="D70" s="8">
        <v>1987</v>
      </c>
      <c r="E70" s="9">
        <v>1</v>
      </c>
      <c r="F70" s="10">
        <f t="shared" si="3"/>
        <v>1987</v>
      </c>
      <c r="G70" s="11">
        <v>0</v>
      </c>
      <c r="H70" s="12">
        <f t="shared" si="1"/>
        <v>1987</v>
      </c>
      <c r="I70" s="12">
        <f t="shared" si="2"/>
        <v>1987</v>
      </c>
    </row>
    <row r="71" spans="2:9" x14ac:dyDescent="0.3">
      <c r="B71" s="16" t="s">
        <v>67</v>
      </c>
      <c r="C71" s="7" t="s">
        <v>145</v>
      </c>
      <c r="D71" s="8">
        <v>2288</v>
      </c>
      <c r="E71" s="9">
        <v>1</v>
      </c>
      <c r="F71" s="10">
        <f t="shared" ref="F71:F102" si="4">D71*E71</f>
        <v>2288</v>
      </c>
      <c r="G71" s="11">
        <v>0</v>
      </c>
      <c r="H71" s="12">
        <f t="shared" si="1"/>
        <v>2288</v>
      </c>
      <c r="I71" s="12">
        <f t="shared" si="2"/>
        <v>2288</v>
      </c>
    </row>
    <row r="72" spans="2:9" x14ac:dyDescent="0.3">
      <c r="B72" s="16" t="s">
        <v>68</v>
      </c>
      <c r="C72" s="7" t="s">
        <v>145</v>
      </c>
      <c r="D72" s="8">
        <v>2779</v>
      </c>
      <c r="E72" s="9">
        <v>1</v>
      </c>
      <c r="F72" s="10">
        <f t="shared" si="4"/>
        <v>2779</v>
      </c>
      <c r="G72" s="11">
        <v>0</v>
      </c>
      <c r="H72" s="12">
        <f t="shared" ref="H72:H103" si="5">D72-(D72*G72)</f>
        <v>2779</v>
      </c>
      <c r="I72" s="12">
        <f t="shared" ref="I72:I103" si="6">E72*H72</f>
        <v>2779</v>
      </c>
    </row>
    <row r="73" spans="2:9" x14ac:dyDescent="0.3">
      <c r="B73" s="16" t="s">
        <v>69</v>
      </c>
      <c r="C73" s="7" t="s">
        <v>146</v>
      </c>
      <c r="D73" s="8">
        <v>2187</v>
      </c>
      <c r="E73" s="9">
        <v>1</v>
      </c>
      <c r="F73" s="10">
        <f t="shared" si="4"/>
        <v>2187</v>
      </c>
      <c r="G73" s="11">
        <v>0</v>
      </c>
      <c r="H73" s="12">
        <f t="shared" si="5"/>
        <v>2187</v>
      </c>
      <c r="I73" s="12">
        <f t="shared" si="6"/>
        <v>2187</v>
      </c>
    </row>
    <row r="74" spans="2:9" x14ac:dyDescent="0.3">
      <c r="B74" s="16" t="s">
        <v>70</v>
      </c>
      <c r="C74" s="7" t="s">
        <v>146</v>
      </c>
      <c r="D74" s="8">
        <v>4177</v>
      </c>
      <c r="E74" s="9">
        <v>1</v>
      </c>
      <c r="F74" s="10">
        <f t="shared" si="4"/>
        <v>4177</v>
      </c>
      <c r="G74" s="11">
        <v>0</v>
      </c>
      <c r="H74" s="12">
        <f t="shared" si="5"/>
        <v>4177</v>
      </c>
      <c r="I74" s="12">
        <f t="shared" si="6"/>
        <v>4177</v>
      </c>
    </row>
    <row r="75" spans="2:9" x14ac:dyDescent="0.3">
      <c r="B75" s="16" t="s">
        <v>71</v>
      </c>
      <c r="C75" s="7" t="s">
        <v>146</v>
      </c>
      <c r="D75" s="8">
        <v>2013</v>
      </c>
      <c r="E75" s="9">
        <v>1</v>
      </c>
      <c r="F75" s="10">
        <f t="shared" si="4"/>
        <v>2013</v>
      </c>
      <c r="G75" s="11">
        <v>0</v>
      </c>
      <c r="H75" s="12">
        <f t="shared" si="5"/>
        <v>2013</v>
      </c>
      <c r="I75" s="12">
        <f t="shared" si="6"/>
        <v>2013</v>
      </c>
    </row>
    <row r="76" spans="2:9" x14ac:dyDescent="0.3">
      <c r="B76" s="16" t="s">
        <v>72</v>
      </c>
      <c r="C76" s="7" t="s">
        <v>147</v>
      </c>
      <c r="D76" s="8">
        <v>4468</v>
      </c>
      <c r="E76" s="9">
        <v>1</v>
      </c>
      <c r="F76" s="10">
        <f t="shared" si="4"/>
        <v>4468</v>
      </c>
      <c r="G76" s="11">
        <v>0</v>
      </c>
      <c r="H76" s="12">
        <f t="shared" si="5"/>
        <v>4468</v>
      </c>
      <c r="I76" s="12">
        <f t="shared" si="6"/>
        <v>4468</v>
      </c>
    </row>
    <row r="77" spans="2:9" x14ac:dyDescent="0.3">
      <c r="B77" s="16" t="s">
        <v>80</v>
      </c>
      <c r="C77" s="7" t="s">
        <v>148</v>
      </c>
      <c r="D77" s="8">
        <v>1337</v>
      </c>
      <c r="E77" s="9">
        <v>1</v>
      </c>
      <c r="F77" s="10">
        <f t="shared" si="4"/>
        <v>1337</v>
      </c>
      <c r="G77" s="11">
        <v>0</v>
      </c>
      <c r="H77" s="12">
        <f t="shared" si="5"/>
        <v>1337</v>
      </c>
      <c r="I77" s="12">
        <f t="shared" si="6"/>
        <v>1337</v>
      </c>
    </row>
    <row r="78" spans="2:9" x14ac:dyDescent="0.3">
      <c r="B78" s="16" t="s">
        <v>81</v>
      </c>
      <c r="C78" s="7" t="s">
        <v>148</v>
      </c>
      <c r="D78" s="8">
        <v>1268</v>
      </c>
      <c r="E78" s="9">
        <v>1</v>
      </c>
      <c r="F78" s="10">
        <f t="shared" si="4"/>
        <v>1268</v>
      </c>
      <c r="G78" s="11">
        <v>0</v>
      </c>
      <c r="H78" s="12">
        <f t="shared" si="5"/>
        <v>1268</v>
      </c>
      <c r="I78" s="12">
        <f t="shared" si="6"/>
        <v>1268</v>
      </c>
    </row>
    <row r="79" spans="2:9" x14ac:dyDescent="0.3">
      <c r="B79" s="16" t="s">
        <v>55</v>
      </c>
      <c r="C79" s="7" t="s">
        <v>149</v>
      </c>
      <c r="D79" s="8">
        <v>15736</v>
      </c>
      <c r="E79" s="9">
        <v>1</v>
      </c>
      <c r="F79" s="10">
        <f t="shared" si="4"/>
        <v>15736</v>
      </c>
      <c r="G79" s="11">
        <v>0</v>
      </c>
      <c r="H79" s="12">
        <f t="shared" si="5"/>
        <v>15736</v>
      </c>
      <c r="I79" s="12">
        <f t="shared" si="6"/>
        <v>15736</v>
      </c>
    </row>
    <row r="80" spans="2:9" x14ac:dyDescent="0.3">
      <c r="B80" s="16" t="s">
        <v>56</v>
      </c>
      <c r="C80" s="7" t="s">
        <v>149</v>
      </c>
      <c r="D80" s="8">
        <v>7866</v>
      </c>
      <c r="E80" s="9">
        <v>1</v>
      </c>
      <c r="F80" s="10">
        <f t="shared" si="4"/>
        <v>7866</v>
      </c>
      <c r="G80" s="11">
        <v>0</v>
      </c>
      <c r="H80" s="12">
        <f t="shared" si="5"/>
        <v>7866</v>
      </c>
      <c r="I80" s="12">
        <f t="shared" si="6"/>
        <v>7866</v>
      </c>
    </row>
    <row r="81" spans="2:9" x14ac:dyDescent="0.3">
      <c r="B81" s="16" t="s">
        <v>73</v>
      </c>
      <c r="C81" s="7" t="s">
        <v>149</v>
      </c>
      <c r="D81" s="8">
        <v>13667</v>
      </c>
      <c r="E81" s="9">
        <v>1</v>
      </c>
      <c r="F81" s="10">
        <f t="shared" si="4"/>
        <v>13667</v>
      </c>
      <c r="G81" s="11">
        <v>0</v>
      </c>
      <c r="H81" s="12">
        <f t="shared" si="5"/>
        <v>13667</v>
      </c>
      <c r="I81" s="12">
        <f t="shared" si="6"/>
        <v>13667</v>
      </c>
    </row>
    <row r="82" spans="2:9" x14ac:dyDescent="0.3">
      <c r="B82" s="16" t="s">
        <v>74</v>
      </c>
      <c r="C82" s="7" t="s">
        <v>149</v>
      </c>
      <c r="D82" s="8">
        <v>4935</v>
      </c>
      <c r="E82" s="9">
        <v>1</v>
      </c>
      <c r="F82" s="10">
        <f t="shared" si="4"/>
        <v>4935</v>
      </c>
      <c r="G82" s="11">
        <v>0</v>
      </c>
      <c r="H82" s="12">
        <f t="shared" si="5"/>
        <v>4935</v>
      </c>
      <c r="I82" s="12">
        <f t="shared" si="6"/>
        <v>4935</v>
      </c>
    </row>
    <row r="83" spans="2:9" x14ac:dyDescent="0.3">
      <c r="B83" s="16" t="s">
        <v>75</v>
      </c>
      <c r="C83" s="7" t="s">
        <v>149</v>
      </c>
      <c r="D83" s="8">
        <v>1717</v>
      </c>
      <c r="E83" s="9">
        <v>1</v>
      </c>
      <c r="F83" s="10">
        <f t="shared" si="4"/>
        <v>1717</v>
      </c>
      <c r="G83" s="11">
        <v>0</v>
      </c>
      <c r="H83" s="12">
        <f t="shared" si="5"/>
        <v>1717</v>
      </c>
      <c r="I83" s="12">
        <f t="shared" si="6"/>
        <v>1717</v>
      </c>
    </row>
    <row r="84" spans="2:9" x14ac:dyDescent="0.3">
      <c r="B84" s="16" t="s">
        <v>93</v>
      </c>
      <c r="C84" s="7" t="s">
        <v>149</v>
      </c>
      <c r="D84" s="8">
        <v>3168</v>
      </c>
      <c r="E84" s="9">
        <v>1</v>
      </c>
      <c r="F84" s="10">
        <f t="shared" si="4"/>
        <v>3168</v>
      </c>
      <c r="G84" s="11">
        <v>0</v>
      </c>
      <c r="H84" s="12">
        <f t="shared" si="5"/>
        <v>3168</v>
      </c>
      <c r="I84" s="12">
        <f t="shared" si="6"/>
        <v>3168</v>
      </c>
    </row>
    <row r="85" spans="2:9" x14ac:dyDescent="0.3">
      <c r="B85" s="16" t="s">
        <v>76</v>
      </c>
      <c r="C85" s="7" t="s">
        <v>149</v>
      </c>
      <c r="D85" s="8">
        <v>4957</v>
      </c>
      <c r="E85" s="9">
        <v>1</v>
      </c>
      <c r="F85" s="10">
        <f t="shared" si="4"/>
        <v>4957</v>
      </c>
      <c r="G85" s="11">
        <v>0</v>
      </c>
      <c r="H85" s="12">
        <f t="shared" si="5"/>
        <v>4957</v>
      </c>
      <c r="I85" s="12">
        <f t="shared" si="6"/>
        <v>4957</v>
      </c>
    </row>
    <row r="86" spans="2:9" x14ac:dyDescent="0.3">
      <c r="B86" s="16" t="s">
        <v>77</v>
      </c>
      <c r="C86" s="7" t="s">
        <v>149</v>
      </c>
      <c r="D86" s="8">
        <v>1171</v>
      </c>
      <c r="E86" s="9">
        <v>1</v>
      </c>
      <c r="F86" s="10">
        <f t="shared" si="4"/>
        <v>1171</v>
      </c>
      <c r="G86" s="11">
        <v>0</v>
      </c>
      <c r="H86" s="12">
        <f t="shared" si="5"/>
        <v>1171</v>
      </c>
      <c r="I86" s="12">
        <f t="shared" si="6"/>
        <v>1171</v>
      </c>
    </row>
    <row r="87" spans="2:9" x14ac:dyDescent="0.3">
      <c r="B87" s="16" t="s">
        <v>78</v>
      </c>
      <c r="C87" s="7" t="s">
        <v>151</v>
      </c>
      <c r="D87" s="8">
        <v>5630</v>
      </c>
      <c r="E87" s="9">
        <v>1</v>
      </c>
      <c r="F87" s="10">
        <f t="shared" si="4"/>
        <v>5630</v>
      </c>
      <c r="G87" s="11">
        <v>0</v>
      </c>
      <c r="H87" s="12">
        <f t="shared" si="5"/>
        <v>5630</v>
      </c>
      <c r="I87" s="12">
        <f t="shared" si="6"/>
        <v>5630</v>
      </c>
    </row>
    <row r="88" spans="2:9" x14ac:dyDescent="0.3">
      <c r="B88" s="16" t="s">
        <v>79</v>
      </c>
      <c r="C88" s="7" t="s">
        <v>151</v>
      </c>
      <c r="D88" s="8">
        <v>4828</v>
      </c>
      <c r="E88" s="9">
        <v>1</v>
      </c>
      <c r="F88" s="10">
        <f t="shared" si="4"/>
        <v>4828</v>
      </c>
      <c r="G88" s="11">
        <v>0</v>
      </c>
      <c r="H88" s="12">
        <f t="shared" si="5"/>
        <v>4828</v>
      </c>
      <c r="I88" s="12">
        <f t="shared" si="6"/>
        <v>4828</v>
      </c>
    </row>
    <row r="89" spans="2:9" x14ac:dyDescent="0.3">
      <c r="B89" s="16" t="s">
        <v>57</v>
      </c>
      <c r="C89" s="7" t="s">
        <v>150</v>
      </c>
      <c r="D89" s="8">
        <v>35</v>
      </c>
      <c r="E89" s="9">
        <v>55</v>
      </c>
      <c r="F89" s="10">
        <f t="shared" si="4"/>
        <v>1925</v>
      </c>
      <c r="G89" s="11">
        <v>0</v>
      </c>
      <c r="H89" s="12">
        <f t="shared" si="5"/>
        <v>35</v>
      </c>
      <c r="I89" s="12">
        <f t="shared" si="6"/>
        <v>1925</v>
      </c>
    </row>
    <row r="90" spans="2:9" x14ac:dyDescent="0.3">
      <c r="B90" s="16" t="s">
        <v>58</v>
      </c>
      <c r="C90" s="7" t="s">
        <v>153</v>
      </c>
      <c r="D90" s="8">
        <v>175</v>
      </c>
      <c r="E90" s="9">
        <v>50</v>
      </c>
      <c r="F90" s="10">
        <f t="shared" si="4"/>
        <v>8750</v>
      </c>
      <c r="G90" s="11">
        <v>0</v>
      </c>
      <c r="H90" s="12">
        <f t="shared" si="5"/>
        <v>175</v>
      </c>
      <c r="I90" s="12">
        <f t="shared" si="6"/>
        <v>8750</v>
      </c>
    </row>
    <row r="91" spans="2:9" x14ac:dyDescent="0.3">
      <c r="B91" s="16" t="s">
        <v>82</v>
      </c>
      <c r="C91" s="7" t="s">
        <v>152</v>
      </c>
      <c r="D91" s="8">
        <v>793</v>
      </c>
      <c r="E91" s="9">
        <v>1</v>
      </c>
      <c r="F91" s="10">
        <f t="shared" si="4"/>
        <v>793</v>
      </c>
      <c r="G91" s="11">
        <v>0</v>
      </c>
      <c r="H91" s="12">
        <f t="shared" si="5"/>
        <v>793</v>
      </c>
      <c r="I91" s="12">
        <f t="shared" si="6"/>
        <v>793</v>
      </c>
    </row>
    <row r="92" spans="2:9" x14ac:dyDescent="0.3">
      <c r="B92" s="16" t="s">
        <v>83</v>
      </c>
      <c r="C92" s="2" t="s">
        <v>154</v>
      </c>
      <c r="D92" s="8">
        <v>1184</v>
      </c>
      <c r="E92" s="9">
        <v>1</v>
      </c>
      <c r="F92" s="10">
        <f t="shared" si="4"/>
        <v>1184</v>
      </c>
      <c r="G92" s="11">
        <v>0</v>
      </c>
      <c r="H92" s="12">
        <f t="shared" si="5"/>
        <v>1184</v>
      </c>
      <c r="I92" s="12">
        <f t="shared" si="6"/>
        <v>1184</v>
      </c>
    </row>
    <row r="93" spans="2:9" x14ac:dyDescent="0.3">
      <c r="B93" s="16" t="s">
        <v>84</v>
      </c>
      <c r="C93" s="14" t="s">
        <v>155</v>
      </c>
      <c r="D93" s="8">
        <v>1607</v>
      </c>
      <c r="E93" s="9">
        <v>1</v>
      </c>
      <c r="F93" s="10">
        <f t="shared" si="4"/>
        <v>1607</v>
      </c>
      <c r="G93" s="11">
        <v>0</v>
      </c>
      <c r="H93" s="12">
        <f t="shared" si="5"/>
        <v>1607</v>
      </c>
      <c r="I93" s="12">
        <f t="shared" si="6"/>
        <v>1607</v>
      </c>
    </row>
    <row r="94" spans="2:9" x14ac:dyDescent="0.3">
      <c r="B94" s="16" t="s">
        <v>85</v>
      </c>
      <c r="C94" s="7" t="s">
        <v>156</v>
      </c>
      <c r="D94" s="8">
        <v>6778</v>
      </c>
      <c r="E94" s="9">
        <v>1</v>
      </c>
      <c r="F94" s="10">
        <f t="shared" si="4"/>
        <v>6778</v>
      </c>
      <c r="G94" s="11">
        <v>0</v>
      </c>
      <c r="H94" s="12">
        <f t="shared" si="5"/>
        <v>6778</v>
      </c>
      <c r="I94" s="12">
        <f t="shared" si="6"/>
        <v>6778</v>
      </c>
    </row>
    <row r="95" spans="2:9" x14ac:dyDescent="0.3">
      <c r="B95" s="16" t="s">
        <v>86</v>
      </c>
      <c r="C95" s="7" t="s">
        <v>156</v>
      </c>
      <c r="D95" s="8">
        <v>7465</v>
      </c>
      <c r="E95" s="9">
        <v>1</v>
      </c>
      <c r="F95" s="10">
        <f t="shared" si="4"/>
        <v>7465</v>
      </c>
      <c r="G95" s="11">
        <v>0</v>
      </c>
      <c r="H95" s="12">
        <f t="shared" si="5"/>
        <v>7465</v>
      </c>
      <c r="I95" s="12">
        <f t="shared" si="6"/>
        <v>7465</v>
      </c>
    </row>
    <row r="96" spans="2:9" x14ac:dyDescent="0.3">
      <c r="B96" s="16" t="s">
        <v>87</v>
      </c>
      <c r="C96" s="7" t="s">
        <v>156</v>
      </c>
      <c r="D96" s="8">
        <v>9010</v>
      </c>
      <c r="E96" s="9">
        <v>1</v>
      </c>
      <c r="F96" s="10">
        <f t="shared" si="4"/>
        <v>9010</v>
      </c>
      <c r="G96" s="11">
        <v>0</v>
      </c>
      <c r="H96" s="12">
        <f t="shared" si="5"/>
        <v>9010</v>
      </c>
      <c r="I96" s="12">
        <f t="shared" si="6"/>
        <v>9010</v>
      </c>
    </row>
    <row r="97" spans="2:9" x14ac:dyDescent="0.3">
      <c r="B97" s="16" t="s">
        <v>88</v>
      </c>
      <c r="C97" s="7" t="s">
        <v>156</v>
      </c>
      <c r="D97" s="8">
        <v>9010</v>
      </c>
      <c r="E97" s="9">
        <v>1</v>
      </c>
      <c r="F97" s="10">
        <f t="shared" si="4"/>
        <v>9010</v>
      </c>
      <c r="G97" s="11">
        <v>0</v>
      </c>
      <c r="H97" s="12">
        <f t="shared" si="5"/>
        <v>9010</v>
      </c>
      <c r="I97" s="12">
        <f t="shared" si="6"/>
        <v>9010</v>
      </c>
    </row>
    <row r="98" spans="2:9" x14ac:dyDescent="0.3">
      <c r="B98" s="16" t="s">
        <v>89</v>
      </c>
      <c r="C98" s="7" t="s">
        <v>156</v>
      </c>
      <c r="D98" s="8">
        <v>8779</v>
      </c>
      <c r="E98" s="9">
        <v>1</v>
      </c>
      <c r="F98" s="10">
        <f t="shared" si="4"/>
        <v>8779</v>
      </c>
      <c r="G98" s="11">
        <v>0</v>
      </c>
      <c r="H98" s="12">
        <f t="shared" si="5"/>
        <v>8779</v>
      </c>
      <c r="I98" s="12">
        <f t="shared" si="6"/>
        <v>8779</v>
      </c>
    </row>
    <row r="99" spans="2:9" x14ac:dyDescent="0.3">
      <c r="B99" s="16" t="s">
        <v>95</v>
      </c>
      <c r="C99" s="7" t="s">
        <v>159</v>
      </c>
      <c r="D99" s="8">
        <v>590</v>
      </c>
      <c r="E99" s="9">
        <v>1</v>
      </c>
      <c r="F99" s="10">
        <f t="shared" si="4"/>
        <v>590</v>
      </c>
      <c r="G99" s="11">
        <v>0</v>
      </c>
      <c r="H99" s="12">
        <f t="shared" si="5"/>
        <v>590</v>
      </c>
      <c r="I99" s="12">
        <f t="shared" si="6"/>
        <v>590</v>
      </c>
    </row>
    <row r="100" spans="2:9" x14ac:dyDescent="0.3">
      <c r="B100" s="16" t="s">
        <v>94</v>
      </c>
      <c r="C100" s="7" t="s">
        <v>160</v>
      </c>
      <c r="D100" s="8">
        <v>774</v>
      </c>
      <c r="E100" s="9">
        <v>1</v>
      </c>
      <c r="F100" s="10">
        <f t="shared" si="4"/>
        <v>774</v>
      </c>
      <c r="G100" s="11">
        <v>0</v>
      </c>
      <c r="H100" s="12">
        <f t="shared" si="5"/>
        <v>774</v>
      </c>
      <c r="I100" s="12">
        <f t="shared" si="6"/>
        <v>774</v>
      </c>
    </row>
    <row r="101" spans="2:9" x14ac:dyDescent="0.3">
      <c r="B101" s="16" t="s">
        <v>90</v>
      </c>
      <c r="C101" s="7" t="s">
        <v>158</v>
      </c>
      <c r="D101" s="8">
        <v>124</v>
      </c>
      <c r="E101" s="9">
        <v>1</v>
      </c>
      <c r="F101" s="10">
        <f t="shared" si="4"/>
        <v>124</v>
      </c>
      <c r="G101" s="11">
        <v>0</v>
      </c>
      <c r="H101" s="12">
        <f t="shared" si="5"/>
        <v>124</v>
      </c>
      <c r="I101" s="12">
        <f t="shared" si="6"/>
        <v>124</v>
      </c>
    </row>
    <row r="102" spans="2:9" x14ac:dyDescent="0.3">
      <c r="B102" s="16" t="s">
        <v>91</v>
      </c>
      <c r="C102" s="7" t="s">
        <v>157</v>
      </c>
      <c r="D102" s="8">
        <v>113</v>
      </c>
      <c r="E102" s="9">
        <v>1</v>
      </c>
      <c r="F102" s="10">
        <f t="shared" si="4"/>
        <v>113</v>
      </c>
      <c r="G102" s="11">
        <v>0</v>
      </c>
      <c r="H102" s="12">
        <f t="shared" si="5"/>
        <v>113</v>
      </c>
      <c r="I102" s="12">
        <f t="shared" si="6"/>
        <v>113</v>
      </c>
    </row>
    <row r="103" spans="2:9" x14ac:dyDescent="0.3">
      <c r="B103" s="16" t="s">
        <v>92</v>
      </c>
      <c r="C103" s="7" t="s">
        <v>161</v>
      </c>
      <c r="D103" s="8">
        <v>241</v>
      </c>
      <c r="E103" s="9">
        <v>1</v>
      </c>
      <c r="F103" s="10">
        <f>D103*E103</f>
        <v>241</v>
      </c>
      <c r="G103" s="11">
        <v>0</v>
      </c>
      <c r="H103" s="12">
        <f t="shared" si="5"/>
        <v>241</v>
      </c>
      <c r="I103" s="12">
        <f t="shared" si="6"/>
        <v>241</v>
      </c>
    </row>
    <row r="104" spans="2:9" ht="55.8" customHeight="1" x14ac:dyDescent="0.3">
      <c r="E104" s="6" t="s">
        <v>173</v>
      </c>
      <c r="F104" s="15">
        <f>SUM(F7:F103)</f>
        <v>3420000</v>
      </c>
      <c r="H104" s="6" t="s">
        <v>174</v>
      </c>
      <c r="I104" s="32">
        <f>IF(SUM(I7:I103)&gt;H107,"ERRORE:IMPORTO OFFERTO&gt;BASE ASTA DI EURO 3.420.000,00",SUM(I7:I103))</f>
        <v>3420000</v>
      </c>
    </row>
    <row r="106" spans="2:9" ht="55.8" customHeight="1" x14ac:dyDescent="0.3">
      <c r="H106" s="18" t="s">
        <v>175</v>
      </c>
      <c r="I106" s="18" t="s">
        <v>176</v>
      </c>
    </row>
    <row r="107" spans="2:9" ht="55.8" customHeight="1" x14ac:dyDescent="0.3">
      <c r="H107" s="19">
        <v>3420000</v>
      </c>
      <c r="I107" s="20">
        <f>IF(1-I104/H107=100%,"",1-I104/H107)</f>
        <v>0</v>
      </c>
    </row>
    <row r="109" spans="2:9" ht="84" customHeight="1" x14ac:dyDescent="0.3">
      <c r="B109" s="22" t="s">
        <v>177</v>
      </c>
      <c r="C109" s="22"/>
      <c r="D109" s="22"/>
      <c r="E109" s="22"/>
      <c r="F109" s="22"/>
      <c r="G109" s="22"/>
    </row>
    <row r="111" spans="2:9" x14ac:dyDescent="0.3">
      <c r="B111" s="21" t="s">
        <v>168</v>
      </c>
      <c r="C111" s="21"/>
      <c r="D111" s="21"/>
      <c r="E111" s="21"/>
      <c r="F111" s="21"/>
      <c r="G111" s="21"/>
    </row>
  </sheetData>
  <autoFilter ref="B6:B90" xr:uid="{8A4A96D3-25C2-402D-9329-1A1C5F3DE032}"/>
  <mergeCells count="5">
    <mergeCell ref="B111:G111"/>
    <mergeCell ref="B109:G109"/>
    <mergeCell ref="B2:I2"/>
    <mergeCell ref="B3:I3"/>
    <mergeCell ref="B4:I4"/>
  </mergeCells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RAD LIS</vt:lpstr>
      <vt:lpstr>'RAD LIS'!Area_stampa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Bresciani, Nicola</dc:creator>
  <cp:keywords/>
  <dc:description/>
  <cp:lastModifiedBy>Galizi, Ruggero</cp:lastModifiedBy>
  <cp:revision/>
  <cp:lastPrinted>2026-01-13T13:49:25Z</cp:lastPrinted>
  <dcterms:created xsi:type="dcterms:W3CDTF">2025-02-14T08:05:55Z</dcterms:created>
  <dcterms:modified xsi:type="dcterms:W3CDTF">2026-01-29T08:02:17Z</dcterms:modified>
  <cp:category/>
  <cp:contentStatus/>
</cp:coreProperties>
</file>